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rove\Downloads\"/>
    </mc:Choice>
  </mc:AlternateContent>
  <xr:revisionPtr revIDLastSave="0" documentId="13_ncr:1_{DDC17090-0CFF-424C-BEBE-968C788756C1}" xr6:coauthVersionLast="47" xr6:coauthVersionMax="47" xr10:uidLastSave="{00000000-0000-0000-0000-000000000000}"/>
  <bookViews>
    <workbookView xWindow="-108" yWindow="-108" windowWidth="23256" windowHeight="12456" xr2:uid="{5711791E-AE1B-4F8B-9A35-20B42016A06D}"/>
  </bookViews>
  <sheets>
    <sheet name="Instructions" sheetId="22" r:id="rId1"/>
    <sheet name="Reporting Summary" sheetId="15" r:id="rId2"/>
    <sheet name="Actuals - Fund Balance Summary" sheetId="20" r:id="rId3"/>
    <sheet name="Revenues" sheetId="2" r:id="rId4"/>
    <sheet name="Expenditures" sheetId="10" r:id="rId5"/>
    <sheet name="Other Financing Sources &amp; Uses" sheetId="23" r:id="rId6"/>
    <sheet name="Employee Salary Data" sheetId="24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5" l="1"/>
  <c r="E22" i="15"/>
  <c r="E23" i="15"/>
  <c r="E24" i="15"/>
  <c r="E25" i="15"/>
  <c r="E26" i="15"/>
  <c r="E27" i="15"/>
  <c r="E28" i="15"/>
  <c r="E29" i="15"/>
  <c r="E30" i="15"/>
  <c r="E31" i="15"/>
  <c r="E32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E7" i="15"/>
  <c r="E8" i="15"/>
  <c r="E9" i="15"/>
  <c r="E10" i="15"/>
  <c r="E11" i="15"/>
  <c r="E12" i="15"/>
  <c r="E13" i="15"/>
  <c r="E14" i="15"/>
  <c r="E15" i="15"/>
  <c r="E16" i="15"/>
  <c r="D7" i="15"/>
  <c r="D8" i="15"/>
  <c r="D9" i="15"/>
  <c r="D10" i="15"/>
  <c r="D11" i="15"/>
  <c r="D12" i="15"/>
  <c r="D13" i="15"/>
  <c r="D14" i="15"/>
  <c r="D15" i="15"/>
  <c r="D16" i="15"/>
  <c r="C7" i="15"/>
  <c r="C8" i="15"/>
  <c r="C9" i="15"/>
  <c r="C10" i="15"/>
  <c r="C11" i="15"/>
  <c r="C12" i="15"/>
  <c r="C13" i="15"/>
  <c r="C14" i="15"/>
  <c r="C15" i="15"/>
  <c r="C16" i="15"/>
  <c r="G28" i="20"/>
  <c r="H28" i="20" s="1"/>
  <c r="G25" i="20"/>
  <c r="H25" i="20" s="1"/>
  <c r="G22" i="20"/>
  <c r="H22" i="20" s="1"/>
  <c r="D24" i="2"/>
  <c r="D19" i="2"/>
  <c r="E16" i="23"/>
  <c r="D40" i="15" s="1"/>
  <c r="F16" i="23"/>
  <c r="E40" i="15" s="1"/>
  <c r="D16" i="23"/>
  <c r="C40" i="15" s="1"/>
  <c r="D26" i="2" l="1"/>
  <c r="F11" i="23" l="1"/>
  <c r="E11" i="23"/>
  <c r="D39" i="15" s="1"/>
  <c r="D42" i="15" s="1"/>
  <c r="D11" i="23"/>
  <c r="C39" i="15" s="1"/>
  <c r="C42" i="15" s="1"/>
  <c r="F4" i="23"/>
  <c r="E4" i="23"/>
  <c r="D4" i="23"/>
  <c r="F3" i="23"/>
  <c r="E3" i="23"/>
  <c r="D3" i="23"/>
  <c r="C10" i="20"/>
  <c r="B10" i="20"/>
  <c r="F18" i="23" l="1"/>
  <c r="E39" i="15"/>
  <c r="E42" i="15" s="1"/>
  <c r="E18" i="23"/>
  <c r="D18" i="23"/>
  <c r="C12" i="20"/>
  <c r="E20" i="15"/>
  <c r="E6" i="15"/>
  <c r="D6" i="15"/>
  <c r="C6" i="15"/>
  <c r="D20" i="15"/>
  <c r="C20" i="15"/>
  <c r="D34" i="15" l="1"/>
  <c r="C34" i="15"/>
  <c r="E34" i="15"/>
  <c r="D17" i="10"/>
  <c r="D24" i="10"/>
  <c r="E19" i="2"/>
  <c r="F19" i="2"/>
  <c r="E49" i="15" l="1"/>
  <c r="E50" i="15"/>
  <c r="C49" i="15"/>
  <c r="C50" i="15"/>
  <c r="D49" i="15"/>
  <c r="D50" i="15"/>
  <c r="D18" i="15"/>
  <c r="D37" i="15" s="1"/>
  <c r="D44" i="15" s="1"/>
  <c r="E18" i="15"/>
  <c r="E37" i="15" s="1"/>
  <c r="E44" i="15" s="1"/>
  <c r="C18" i="15"/>
  <c r="C37" i="15" s="1"/>
  <c r="C44" i="15" s="1"/>
  <c r="B3" i="20"/>
  <c r="F4" i="10"/>
  <c r="F3" i="10"/>
  <c r="F24" i="10"/>
  <c r="F17" i="10"/>
  <c r="E4" i="10"/>
  <c r="E3" i="10"/>
  <c r="D4" i="10"/>
  <c r="E24" i="10"/>
  <c r="E17" i="10"/>
  <c r="F5" i="2"/>
  <c r="F4" i="2"/>
  <c r="F24" i="2"/>
  <c r="E5" i="2"/>
  <c r="D5" i="2"/>
  <c r="E4" i="2"/>
  <c r="A2" i="15"/>
  <c r="A1" i="15"/>
  <c r="C51" i="15" l="1"/>
  <c r="D51" i="15"/>
  <c r="E51" i="15"/>
  <c r="E26" i="10"/>
  <c r="F26" i="10"/>
  <c r="F26" i="2"/>
  <c r="E24" i="2"/>
  <c r="E26" i="2" s="1"/>
  <c r="D3" i="10" l="1"/>
  <c r="D4" i="2"/>
  <c r="C3" i="20"/>
  <c r="C3" i="15"/>
  <c r="E3" i="15"/>
  <c r="D3" i="15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C14" i="20" l="1"/>
  <c r="D26" i="10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<sst xmlns="http://schemas.openxmlformats.org/spreadsheetml/2006/main" count="341" uniqueCount="177">
  <si>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</si>
  <si>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</si>
  <si>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</si>
  <si>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</si>
  <si>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</si>
  <si>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</si>
  <si>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</si>
  <si>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</si>
  <si>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</si>
  <si>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</si>
  <si>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</si>
  <si>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</si>
  <si>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</si>
  <si>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</si>
  <si>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</si>
  <si>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</si>
  <si>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</si>
  <si>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</si>
  <si>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Actuals</t>
  </si>
  <si>
    <t>Entity Name</t>
  </si>
  <si>
    <t xml:space="preserve"> ACTUALS</t>
  </si>
  <si>
    <t>Total Operating Revenue</t>
  </si>
  <si>
    <t>Total Non Operating Revenue</t>
  </si>
  <si>
    <t>Total Revenue</t>
  </si>
  <si>
    <t xml:space="preserve">Restricted 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</si>
  <si>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</si>
  <si>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</si>
  <si>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</si>
  <si>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</si>
  <si>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</si>
  <si>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</si>
  <si>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</si>
  <si>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</si>
  <si>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</si>
  <si>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</si>
  <si>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</si>
  <si>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</si>
  <si>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</si>
  <si>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</si>
  <si>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</si>
  <si>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</si>
  <si>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</si>
  <si>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</si>
  <si>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</si>
  <si>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Revenues</t>
  </si>
  <si>
    <t>Expenditures</t>
  </si>
  <si>
    <t>Operating Expenditures</t>
  </si>
  <si>
    <t>Non Operating Expenditures</t>
  </si>
  <si>
    <t>Tie out to Reporting Summary</t>
  </si>
  <si>
    <t xml:space="preserve">Enter as negative, if negative. </t>
  </si>
  <si>
    <t xml:space="preserve"> DO NOT ENTER INTO THIS TAB </t>
  </si>
  <si>
    <t>Subcategory</t>
  </si>
  <si>
    <t>Professional Services</t>
  </si>
  <si>
    <t>Tax Expenditures</t>
  </si>
  <si>
    <t>Nonspendable</t>
  </si>
  <si>
    <t>Committed</t>
  </si>
  <si>
    <t>Assigned</t>
  </si>
  <si>
    <t>Unassigned</t>
  </si>
  <si>
    <t>Fund Balances</t>
  </si>
  <si>
    <t>Change in Fund Balances</t>
  </si>
  <si>
    <t>Other Financing Source</t>
  </si>
  <si>
    <t>Proceeds from sales of capital assets</t>
  </si>
  <si>
    <t>Debt Service</t>
  </si>
  <si>
    <t>Investment Income</t>
  </si>
  <si>
    <t>Other Financing</t>
  </si>
  <si>
    <t>Other Financing Sources</t>
  </si>
  <si>
    <t>Total Other Financing Source</t>
  </si>
  <si>
    <t>Other Financing Uses</t>
  </si>
  <si>
    <t>Other Financing Use</t>
  </si>
  <si>
    <t>Total Other Financing Use</t>
  </si>
  <si>
    <t xml:space="preserve">Change in Fund Balances Before Other Financing </t>
  </si>
  <si>
    <t>Other Revenue</t>
  </si>
  <si>
    <t>Includes interest earnings</t>
  </si>
  <si>
    <t>Total Expenditures</t>
  </si>
  <si>
    <t xml:space="preserve"> Total Expenditures</t>
  </si>
  <si>
    <t>Proceeds from debt</t>
  </si>
  <si>
    <t xml:space="preserve">Includes professional services and contracted services. </t>
  </si>
  <si>
    <t>Enter the totals from the Balance Sheet  - Governmental Funds</t>
  </si>
  <si>
    <t>Enter the totals from the Statement of Revenues, Expenditures, and Changes in Fund Balance - Governmental Funds</t>
  </si>
  <si>
    <t>Highway and Infrastucture District</t>
  </si>
  <si>
    <t>Property Tax Revenue</t>
  </si>
  <si>
    <t>Sales Tax Revenue</t>
  </si>
  <si>
    <t>Fees and Services</t>
  </si>
  <si>
    <t>Includes Highway to City Taxes</t>
  </si>
  <si>
    <t>Transfers In</t>
  </si>
  <si>
    <t>Transfers Out</t>
  </si>
  <si>
    <t>Other Reporting Information</t>
  </si>
  <si>
    <t>Other</t>
  </si>
  <si>
    <t>Fund Balance % of Expenditures</t>
  </si>
  <si>
    <t>Includes registration fees, developmental impact fees, etc</t>
  </si>
  <si>
    <t>Repairs and Maintenance</t>
  </si>
  <si>
    <t>Utilities</t>
  </si>
  <si>
    <t>Insurance</t>
  </si>
  <si>
    <t xml:space="preserve"> Total Other Financing</t>
  </si>
  <si>
    <t>Total Other Financing Source/Use</t>
  </si>
  <si>
    <t>Change in Fund Balance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</si>
  <si>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</si>
  <si>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</si>
  <si>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</si>
  <si>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</si>
  <si>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</si>
  <si>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</si>
  <si>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</si>
  <si>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</si>
  <si>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 xml:space="preserve">Retricted and Other Fund Balance % of Expenditures </t>
  </si>
  <si>
    <t>Unrestricted Fund Balance % of Expenditures</t>
  </si>
  <si>
    <t>Includes replacement taxes.</t>
  </si>
  <si>
    <t>Federal Grant Revenues</t>
  </si>
  <si>
    <t>State Grant Revenues</t>
  </si>
  <si>
    <t>Local Grant Revenue</t>
  </si>
  <si>
    <t>Private Contributions</t>
  </si>
  <si>
    <t>(Note: If your district has Proprietary Funds, include the activity within the best categories below)</t>
  </si>
  <si>
    <t>Highway Users Revenue</t>
  </si>
  <si>
    <t>Agriculture replacement tax</t>
  </si>
  <si>
    <t>Agriculture Replacement Tax</t>
  </si>
  <si>
    <t>Only report operating revenue not reported in other categories</t>
  </si>
  <si>
    <t>Only report non-operating revenue not reported in other categories</t>
  </si>
  <si>
    <t>Personnel Expenses</t>
  </si>
  <si>
    <t>Includes employee salaries and wages, benefits, taxes, etc.</t>
  </si>
  <si>
    <t>Road Material</t>
  </si>
  <si>
    <t>Includes of consummable goods, materials, and other related items (not Road Material)</t>
  </si>
  <si>
    <t xml:space="preserve">Includes equipment expenses not included in capital outlay, repairs and maintenance (not road material). </t>
  </si>
  <si>
    <t>General Supplies and Materials</t>
  </si>
  <si>
    <t>Fuel and oil</t>
  </si>
  <si>
    <t>Includes fuel/oil for vehicles</t>
  </si>
  <si>
    <t>Other Operating Expenditures</t>
  </si>
  <si>
    <t>Only report operating expenditures not included in other categories</t>
  </si>
  <si>
    <t>Only report non-operating expenditures not included in other categories</t>
  </si>
  <si>
    <t>Enter as negative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</si>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</sst>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8" fillId="4" borderId="7"/>
    <xf numFmtId="0" fontId="5" fillId="5" borderId="7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7" fillId="0" borderId="0" xfId="0" applyFont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/>
    <xf numFmtId="0" fontId="0" fillId="0" borderId="0" xfId="0" applyBorder="1" applyAlignment="1">
      <alignment vertical="top"/>
    </xf>
    <xf numFmtId="0" fontId="2" fillId="0" borderId="0" xfId="0" applyFont="1" applyAlignment="1">
      <alignment horizontal="right"/>
    </xf>
    <xf numFmtId="10" fontId="0" fillId="0" borderId="0" xfId="5" applyNumberFormat="1" applyFont="1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10" fontId="0" fillId="0" borderId="0" xfId="5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ont="1" applyFill="1"/>
    <xf numFmtId="0" fontId="0" fillId="0" borderId="0" xfId="0"/>
    <xf numFmtId="164" fontId="5" fillId="3" borderId="1" xfId="1" applyNumberFormat="1" applyFont="1" applyFill="1" applyBorder="1"/>
    <xf numFmtId="0" fontId="0" fillId="0" borderId="0" xfId="0" applyBorder="1" applyAlignment="1">
      <alignment vertical="top"/>
    </xf>
    <xf numFmtId="0" fontId="0" fillId="0" borderId="0" xfId="0" applyFont="1" applyFill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3" xfId="1" applyNumberFormat="1" applyFont="1" applyBorder="1"/>
    <xf numFmtId="164" fontId="0" fillId="0" borderId="5" xfId="1" applyNumberFormat="1" applyFont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vertical="top"/>
    </xf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53675966-BBD1-4D48-92C9-1A3AD2951754}"/>
    <cellStyle name="Text Snip" xfId="4" xr:uid="{A930D003-727D-486F-8497-F95B945C4CEF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1" t="s">
        <v>41</v>
      </c>
      <c r="B1" s="75" t="s">
        <v>79</v>
      </c>
    </row>
    <row r="2" spans="1:3" ht="15.6" x14ac:dyDescent="0.3">
      <c r="A2" s="31" t="s">
        <v>19</v>
      </c>
      <c r="B2" s="30"/>
      <c r="C2" s="35" t="s">
        <v>33</v>
      </c>
    </row>
    <row r="3" spans="1:3" ht="15.6" x14ac:dyDescent="0.3">
      <c r="A3" s="31" t="s">
        <v>29</v>
      </c>
      <c r="B3" s="30"/>
      <c r="C3" s="35" t="s">
        <v>34</v>
      </c>
    </row>
    <row r="4" spans="1:3" ht="15.6" x14ac:dyDescent="0.3">
      <c r="A4" s="31" t="s">
        <v>30</v>
      </c>
      <c r="B4" s="35"/>
      <c r="C4" s="35"/>
    </row>
    <row r="5" spans="1:3" ht="15.6" x14ac:dyDescent="0.3">
      <c r="A5" s="34" t="s">
        <v>18</v>
      </c>
      <c r="B5" s="30">
        <v>2023</v>
      </c>
    </row>
    <row r="6" spans="1:3" ht="15.6" x14ac:dyDescent="0.3">
      <c r="A6" s="34" t="s">
        <v>31</v>
      </c>
      <c r="B6" s="30">
        <v>2023</v>
      </c>
    </row>
    <row r="7" spans="1:3" ht="15.6" x14ac:dyDescent="0.3">
      <c r="A7" s="34" t="s">
        <v>32</v>
      </c>
      <c r="B7" s="30">
        <v>2024</v>
      </c>
    </row>
    <row r="11" spans="1:3" x14ac:dyDescent="0.3">
      <c r="A11" s="35" t="s">
        <v>38</v>
      </c>
    </row>
    <row r="12" spans="1:3" x14ac:dyDescent="0.3">
      <c r="A12" s="35" t="s">
        <v>37</v>
      </c>
    </row>
    <row r="13" spans="1:3" x14ac:dyDescent="0.3">
      <c r="A13" s="35" t="s">
        <v>40</v>
      </c>
    </row>
    <row r="14" spans="1:3" x14ac:dyDescent="0.3">
      <c r="A14" s="35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51"/>
  <sheetViews>
    <sheetView showGridLines="0" topLeftCell="A24" workbookViewId="0">
      <selection activeCell="J43" sqref="J43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4.33203125" bestFit="1" customWidth="1"/>
    <col min="5" max="5" width="19.44140625" customWidth="1"/>
  </cols>
  <sheetData>
    <row r="1" spans="1:5" ht="15.6" x14ac:dyDescent="0.3">
      <c r="A1" s="28">
        <f>Instructions!B2</f>
        <v>0</v>
      </c>
      <c r="C1" s="46" t="s">
        <v>50</v>
      </c>
    </row>
    <row r="2" spans="1:5" ht="15.6" x14ac:dyDescent="0.3">
      <c r="A2" s="31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3" t="s">
        <v>20</v>
      </c>
      <c r="D4" s="29" t="s">
        <v>36</v>
      </c>
      <c r="E4" s="29" t="s">
        <v>35</v>
      </c>
    </row>
    <row r="5" spans="1:5" x14ac:dyDescent="0.3">
      <c r="C5" s="13"/>
      <c r="D5" s="13"/>
      <c r="E5" s="13"/>
    </row>
    <row r="6" spans="1:5" x14ac:dyDescent="0.3">
      <c r="A6" t="s">
        <v>44</v>
      </c>
      <c r="B6" s="112" t="s">
        <v>80</v>
      </c>
      <c r="C6" s="113">
        <f>SUMIF(Revenues!$B:$B,'Reporting Summary'!B6,Revenues!$D:$D)</f>
        <v>0</v>
      </c>
      <c r="D6" s="113">
        <f>SUMIF(Revenues!$B:$B,'Reporting Summary'!B6,Revenues!$E:$E)</f>
        <v>0</v>
      </c>
      <c r="E6" s="113">
        <f>SUMIF(Revenues!$B:$B,'Reporting Summary'!B6,Revenues!$F:$F)</f>
        <v>0</v>
      </c>
    </row>
    <row r="7" spans="1:5" s="54" customFormat="1" x14ac:dyDescent="0.3">
      <c r="A7" s="54" t="s">
        <v>44</v>
      </c>
      <c r="B7" s="112" t="s">
        <v>81</v>
      </c>
      <c r="C7" s="113">
        <f>SUMIF(Revenues!$B:$B,'Reporting Summary'!B7,Revenues!$D:$D)</f>
        <v>0</v>
      </c>
      <c r="D7" s="113">
        <f>SUMIF(Revenues!$B:$B,'Reporting Summary'!B7,Revenues!$E:$E)</f>
        <v>0</v>
      </c>
      <c r="E7" s="113">
        <f>SUMIF(Revenues!$B:$B,'Reporting Summary'!B7,Revenues!$F:$F)</f>
        <v>0</v>
      </c>
    </row>
    <row r="8" spans="1:5" s="89" customFormat="1" x14ac:dyDescent="0.3">
      <c r="A8" s="94" t="s">
        <v>44</v>
      </c>
      <c r="B8" s="112" t="s">
        <v>113</v>
      </c>
      <c r="C8" s="113">
        <f>SUMIF(Revenues!$B:$B,'Reporting Summary'!B8,Revenues!$D:$D)</f>
        <v>0</v>
      </c>
      <c r="D8" s="113">
        <f>SUMIF(Revenues!$B:$B,'Reporting Summary'!B8,Revenues!$E:$E)</f>
        <v>0</v>
      </c>
      <c r="E8" s="113">
        <f>SUMIF(Revenues!$B:$B,'Reporting Summary'!B8,Revenues!$F:$F)</f>
        <v>0</v>
      </c>
    </row>
    <row r="9" spans="1:5" s="89" customFormat="1" x14ac:dyDescent="0.3">
      <c r="A9" s="94" t="s">
        <v>44</v>
      </c>
      <c r="B9" s="111" t="s">
        <v>112</v>
      </c>
      <c r="C9" s="113">
        <f>SUMIF(Revenues!$B:$B,'Reporting Summary'!B9,Revenues!$D:$D)</f>
        <v>0</v>
      </c>
      <c r="D9" s="113">
        <f>SUMIF(Revenues!$B:$B,'Reporting Summary'!B9,Revenues!$E:$E)</f>
        <v>0</v>
      </c>
      <c r="E9" s="113">
        <f>SUMIF(Revenues!$B:$B,'Reporting Summary'!B9,Revenues!$F:$F)</f>
        <v>0</v>
      </c>
    </row>
    <row r="10" spans="1:5" s="54" customFormat="1" x14ac:dyDescent="0.3">
      <c r="A10" s="94" t="s">
        <v>44</v>
      </c>
      <c r="B10" s="112" t="s">
        <v>82</v>
      </c>
      <c r="C10" s="113">
        <f>SUMIF(Revenues!$B:$B,'Reporting Summary'!B10,Revenues!$D:$D)</f>
        <v>0</v>
      </c>
      <c r="D10" s="113">
        <f>SUMIF(Revenues!$B:$B,'Reporting Summary'!B10,Revenues!$E:$E)</f>
        <v>0</v>
      </c>
      <c r="E10" s="113">
        <f>SUMIF(Revenues!$B:$B,'Reporting Summary'!B10,Revenues!$F:$F)</f>
        <v>0</v>
      </c>
    </row>
    <row r="11" spans="1:5" s="89" customFormat="1" x14ac:dyDescent="0.3">
      <c r="A11" s="94" t="s">
        <v>44</v>
      </c>
      <c r="B11" s="112" t="s">
        <v>107</v>
      </c>
      <c r="C11" s="113">
        <f>SUMIF(Revenues!$B:$B,'Reporting Summary'!B11,Revenues!$D:$D)</f>
        <v>0</v>
      </c>
      <c r="D11" s="113">
        <f>SUMIF(Revenues!$B:$B,'Reporting Summary'!B11,Revenues!$E:$E)</f>
        <v>0</v>
      </c>
      <c r="E11" s="113">
        <f>SUMIF(Revenues!$B:$B,'Reporting Summary'!B11,Revenues!$F:$F)</f>
        <v>0</v>
      </c>
    </row>
    <row r="12" spans="1:5" s="110" customFormat="1" x14ac:dyDescent="0.3">
      <c r="A12" s="110" t="s">
        <v>44</v>
      </c>
      <c r="B12" s="112" t="s">
        <v>108</v>
      </c>
      <c r="C12" s="113">
        <f>SUMIF(Revenues!$B:$B,'Reporting Summary'!B12,Revenues!$D:$D)</f>
        <v>0</v>
      </c>
      <c r="D12" s="113">
        <f>SUMIF(Revenues!$B:$B,'Reporting Summary'!B12,Revenues!$E:$E)</f>
        <v>0</v>
      </c>
      <c r="E12" s="113">
        <f>SUMIF(Revenues!$B:$B,'Reporting Summary'!B12,Revenues!$F:$F)</f>
        <v>0</v>
      </c>
    </row>
    <row r="13" spans="1:5" s="110" customFormat="1" x14ac:dyDescent="0.3">
      <c r="A13" s="110" t="s">
        <v>44</v>
      </c>
      <c r="B13" s="112" t="s">
        <v>109</v>
      </c>
      <c r="C13" s="113">
        <f>SUMIF(Revenues!$B:$B,'Reporting Summary'!B13,Revenues!$D:$D)</f>
        <v>0</v>
      </c>
      <c r="D13" s="113">
        <f>SUMIF(Revenues!$B:$B,'Reporting Summary'!B13,Revenues!$E:$E)</f>
        <v>0</v>
      </c>
      <c r="E13" s="113">
        <f>SUMIF(Revenues!$B:$B,'Reporting Summary'!B13,Revenues!$F:$F)</f>
        <v>0</v>
      </c>
    </row>
    <row r="14" spans="1:5" s="110" customFormat="1" x14ac:dyDescent="0.3">
      <c r="A14" s="110" t="s">
        <v>44</v>
      </c>
      <c r="B14" s="117" t="s">
        <v>110</v>
      </c>
      <c r="C14" s="113">
        <f>SUMIF(Revenues!$B:$B,'Reporting Summary'!B14,Revenues!$D:$D)</f>
        <v>0</v>
      </c>
      <c r="D14" s="113">
        <f>SUMIF(Revenues!$B:$B,'Reporting Summary'!B14,Revenues!$E:$E)</f>
        <v>0</v>
      </c>
      <c r="E14" s="113">
        <f>SUMIF(Revenues!$B:$B,'Reporting Summary'!B14,Revenues!$F:$F)</f>
        <v>0</v>
      </c>
    </row>
    <row r="15" spans="1:5" x14ac:dyDescent="0.3">
      <c r="A15" t="s">
        <v>44</v>
      </c>
      <c r="B15" s="110" t="s">
        <v>63</v>
      </c>
      <c r="C15" s="113">
        <f>SUMIF(Revenues!$B:$B,'Reporting Summary'!B15,Revenues!$D:$D)</f>
        <v>0</v>
      </c>
      <c r="D15" s="113">
        <f>SUMIF(Revenues!$B:$B,'Reporting Summary'!B15,Revenues!$E:$E)</f>
        <v>0</v>
      </c>
      <c r="E15" s="113">
        <f>SUMIF(Revenues!$B:$B,'Reporting Summary'!B15,Revenues!$F:$F)</f>
        <v>0</v>
      </c>
    </row>
    <row r="16" spans="1:5" x14ac:dyDescent="0.3">
      <c r="A16" t="s">
        <v>44</v>
      </c>
      <c r="B16" s="110" t="s">
        <v>71</v>
      </c>
      <c r="C16" s="113">
        <f>SUMIF(Revenues!$B:$B,'Reporting Summary'!B16,Revenues!$D:$D)</f>
        <v>0</v>
      </c>
      <c r="D16" s="113">
        <f>SUMIF(Revenues!$B:$B,'Reporting Summary'!B16,Revenues!$E:$E)</f>
        <v>0</v>
      </c>
      <c r="E16" s="113">
        <f>SUMIF(Revenues!$B:$B,'Reporting Summary'!B16,Revenues!$F:$F)</f>
        <v>0</v>
      </c>
    </row>
    <row r="17" spans="1:5" x14ac:dyDescent="0.3">
      <c r="B17" s="9"/>
      <c r="C17" s="113"/>
      <c r="D17" s="113"/>
      <c r="E17" s="113"/>
    </row>
    <row r="18" spans="1:5" x14ac:dyDescent="0.3">
      <c r="B18" s="45" t="s">
        <v>23</v>
      </c>
      <c r="C18" s="115">
        <f>SUBTOTAL(9,C6:C17)</f>
        <v>0</v>
      </c>
      <c r="D18" s="115">
        <f>SUBTOTAL(9,D6:D17)</f>
        <v>0</v>
      </c>
      <c r="E18" s="115">
        <f>SUBTOTAL(9,E6:E17)</f>
        <v>0</v>
      </c>
    </row>
    <row r="19" spans="1:5" x14ac:dyDescent="0.3">
      <c r="C19" s="114"/>
      <c r="D19" s="114"/>
      <c r="E19" s="114"/>
    </row>
    <row r="20" spans="1:5" x14ac:dyDescent="0.3">
      <c r="A20" t="s">
        <v>45</v>
      </c>
      <c r="B20" s="109" t="s">
        <v>117</v>
      </c>
      <c r="C20" s="113">
        <f>SUMIF(Expenditures!$B:$B,'Reporting Summary'!B20,Expenditures!$D:$D)</f>
        <v>0</v>
      </c>
      <c r="D20" s="113">
        <f>SUMIF(Expenditures!$B:$B,'Reporting Summary'!B20,Expenditures!$E:$E)</f>
        <v>0</v>
      </c>
      <c r="E20" s="113">
        <f>SUMIF(Expenditures!$B:$B,'Reporting Summary'!B20,Expenditures!$F:$F)</f>
        <v>0</v>
      </c>
    </row>
    <row r="21" spans="1:5" x14ac:dyDescent="0.3">
      <c r="A21" t="s">
        <v>45</v>
      </c>
      <c r="B21" s="109" t="s">
        <v>122</v>
      </c>
      <c r="C21" s="113">
        <f>SUMIF(Expenditures!$B:$B,'Reporting Summary'!B21,Expenditures!$D:$D)</f>
        <v>0</v>
      </c>
      <c r="D21" s="113">
        <f>SUMIF(Expenditures!$B:$B,'Reporting Summary'!B21,Expenditures!$E:$E)</f>
        <v>0</v>
      </c>
      <c r="E21" s="113">
        <f>SUMIF(Expenditures!$B:$B,'Reporting Summary'!B21,Expenditures!$F:$F)</f>
        <v>0</v>
      </c>
    </row>
    <row r="22" spans="1:5" x14ac:dyDescent="0.3">
      <c r="A22" t="s">
        <v>45</v>
      </c>
      <c r="B22" s="47" t="s">
        <v>92</v>
      </c>
      <c r="C22" s="113">
        <f>SUMIF(Expenditures!$B:$B,'Reporting Summary'!B22,Expenditures!$D:$D)</f>
        <v>0</v>
      </c>
      <c r="D22" s="113">
        <f>SUMIF(Expenditures!$B:$B,'Reporting Summary'!B22,Expenditures!$E:$E)</f>
        <v>0</v>
      </c>
      <c r="E22" s="113">
        <f>SUMIF(Expenditures!$B:$B,'Reporting Summary'!B22,Expenditures!$F:$F)</f>
        <v>0</v>
      </c>
    </row>
    <row r="23" spans="1:5" s="110" customFormat="1" x14ac:dyDescent="0.3">
      <c r="A23" s="110" t="s">
        <v>45</v>
      </c>
      <c r="B23" s="47" t="s">
        <v>91</v>
      </c>
      <c r="C23" s="113">
        <f>SUMIF(Expenditures!$B:$B,'Reporting Summary'!B23,Expenditures!$D:$D)</f>
        <v>0</v>
      </c>
      <c r="D23" s="113">
        <f>SUMIF(Expenditures!$B:$B,'Reporting Summary'!B23,Expenditures!$E:$E)</f>
        <v>0</v>
      </c>
      <c r="E23" s="113">
        <f>SUMIF(Expenditures!$B:$B,'Reporting Summary'!B23,Expenditures!$F:$F)</f>
        <v>0</v>
      </c>
    </row>
    <row r="24" spans="1:5" s="110" customFormat="1" x14ac:dyDescent="0.3">
      <c r="A24" s="110" t="s">
        <v>45</v>
      </c>
      <c r="B24" s="47" t="s">
        <v>52</v>
      </c>
      <c r="C24" s="113">
        <f>SUMIF(Expenditures!$B:$B,'Reporting Summary'!B24,Expenditures!$D:$D)</f>
        <v>0</v>
      </c>
      <c r="D24" s="113">
        <f>SUMIF(Expenditures!$B:$B,'Reporting Summary'!B24,Expenditures!$E:$E)</f>
        <v>0</v>
      </c>
      <c r="E24" s="113">
        <f>SUMIF(Expenditures!$B:$B,'Reporting Summary'!B24,Expenditures!$F:$F)</f>
        <v>0</v>
      </c>
    </row>
    <row r="25" spans="1:5" s="110" customFormat="1" x14ac:dyDescent="0.3">
      <c r="A25" s="110" t="s">
        <v>45</v>
      </c>
      <c r="B25" s="47" t="s">
        <v>119</v>
      </c>
      <c r="C25" s="113">
        <f>SUMIF(Expenditures!$B:$B,'Reporting Summary'!B25,Expenditures!$D:$D)</f>
        <v>0</v>
      </c>
      <c r="D25" s="113">
        <f>SUMIF(Expenditures!$B:$B,'Reporting Summary'!B25,Expenditures!$E:$E)</f>
        <v>0</v>
      </c>
      <c r="E25" s="113">
        <f>SUMIF(Expenditures!$B:$B,'Reporting Summary'!B25,Expenditures!$F:$F)</f>
        <v>0</v>
      </c>
    </row>
    <row r="26" spans="1:5" x14ac:dyDescent="0.3">
      <c r="A26" t="s">
        <v>45</v>
      </c>
      <c r="B26" s="47" t="s">
        <v>90</v>
      </c>
      <c r="C26" s="113">
        <f>SUMIF(Expenditures!$B:$B,'Reporting Summary'!B26,Expenditures!$D:$D)</f>
        <v>0</v>
      </c>
      <c r="D26" s="113">
        <f>SUMIF(Expenditures!$B:$B,'Reporting Summary'!B26,Expenditures!$E:$E)</f>
        <v>0</v>
      </c>
      <c r="E26" s="113">
        <f>SUMIF(Expenditures!$B:$B,'Reporting Summary'!B26,Expenditures!$F:$F)</f>
        <v>0</v>
      </c>
    </row>
    <row r="27" spans="1:5" s="110" customFormat="1" x14ac:dyDescent="0.3">
      <c r="A27" t="s">
        <v>45</v>
      </c>
      <c r="B27" s="47" t="s">
        <v>123</v>
      </c>
      <c r="C27" s="113">
        <f>SUMIF(Expenditures!$B:$B,'Reporting Summary'!B27,Expenditures!$D:$D)</f>
        <v>0</v>
      </c>
      <c r="D27" s="113">
        <f>SUMIF(Expenditures!$B:$B,'Reporting Summary'!B27,Expenditures!$E:$E)</f>
        <v>0</v>
      </c>
      <c r="E27" s="113">
        <f>SUMIF(Expenditures!$B:$B,'Reporting Summary'!B27,Expenditures!$F:$F)</f>
        <v>0</v>
      </c>
    </row>
    <row r="28" spans="1:5" s="110" customFormat="1" x14ac:dyDescent="0.3">
      <c r="A28" t="s">
        <v>45</v>
      </c>
      <c r="B28" s="48" t="s">
        <v>125</v>
      </c>
      <c r="C28" s="113">
        <f>SUMIF(Expenditures!$B:$B,'Reporting Summary'!B28,Expenditures!$D:$D)</f>
        <v>0</v>
      </c>
      <c r="D28" s="113">
        <f>SUMIF(Expenditures!$B:$B,'Reporting Summary'!B28,Expenditures!$E:$E)</f>
        <v>0</v>
      </c>
      <c r="E28" s="113">
        <f>SUMIF(Expenditures!$B:$B,'Reporting Summary'!B28,Expenditures!$F:$F)</f>
        <v>0</v>
      </c>
    </row>
    <row r="29" spans="1:5" s="110" customFormat="1" x14ac:dyDescent="0.3">
      <c r="A29" s="110" t="s">
        <v>45</v>
      </c>
      <c r="B29" s="111" t="s">
        <v>53</v>
      </c>
      <c r="C29" s="113">
        <f>SUMIF(Expenditures!$B:$B,'Reporting Summary'!B29,Expenditures!$D:$D)</f>
        <v>0</v>
      </c>
      <c r="D29" s="113">
        <f>SUMIF(Expenditures!$B:$B,'Reporting Summary'!B29,Expenditures!$E:$E)</f>
        <v>0</v>
      </c>
      <c r="E29" s="113">
        <f>SUMIF(Expenditures!$B:$B,'Reporting Summary'!B29,Expenditures!$F:$F)</f>
        <v>0</v>
      </c>
    </row>
    <row r="30" spans="1:5" s="110" customFormat="1" x14ac:dyDescent="0.3">
      <c r="A30" s="110" t="s">
        <v>45</v>
      </c>
      <c r="B30" s="111" t="s">
        <v>42</v>
      </c>
      <c r="C30" s="113">
        <f>SUMIF(Expenditures!$B:$B,'Reporting Summary'!B30,Expenditures!$D:$D)</f>
        <v>0</v>
      </c>
      <c r="D30" s="113">
        <f>SUMIF(Expenditures!$B:$B,'Reporting Summary'!B30,Expenditures!$E:$E)</f>
        <v>0</v>
      </c>
      <c r="E30" s="113">
        <f>SUMIF(Expenditures!$B:$B,'Reporting Summary'!B30,Expenditures!$F:$F)</f>
        <v>0</v>
      </c>
    </row>
    <row r="31" spans="1:5" x14ac:dyDescent="0.3">
      <c r="A31" s="110" t="s">
        <v>45</v>
      </c>
      <c r="B31" s="49" t="s">
        <v>15</v>
      </c>
      <c r="C31" s="113">
        <f>SUMIF(Expenditures!$B:$B,'Reporting Summary'!B31,Expenditures!$D:$D)</f>
        <v>0</v>
      </c>
      <c r="D31" s="113">
        <f>SUMIF(Expenditures!$B:$B,'Reporting Summary'!B31,Expenditures!$E:$E)</f>
        <v>0</v>
      </c>
      <c r="E31" s="113">
        <f>SUMIF(Expenditures!$B:$B,'Reporting Summary'!B31,Expenditures!$F:$F)</f>
        <v>0</v>
      </c>
    </row>
    <row r="32" spans="1:5" x14ac:dyDescent="0.3">
      <c r="A32" s="110" t="s">
        <v>45</v>
      </c>
      <c r="B32" s="49" t="s">
        <v>62</v>
      </c>
      <c r="C32" s="113">
        <f>SUMIF(Expenditures!$B:$B,'Reporting Summary'!B32,Expenditures!$D:$D)</f>
        <v>0</v>
      </c>
      <c r="D32" s="113">
        <f>SUMIF(Expenditures!$B:$B,'Reporting Summary'!B32,Expenditures!$E:$E)</f>
        <v>0</v>
      </c>
      <c r="E32" s="113">
        <f>SUMIF(Expenditures!$B:$B,'Reporting Summary'!B32,Expenditures!$F:$F)</f>
        <v>0</v>
      </c>
    </row>
    <row r="33" spans="1:5" x14ac:dyDescent="0.3">
      <c r="B33" s="49"/>
      <c r="C33" s="113"/>
      <c r="D33" s="113"/>
      <c r="E33" s="113"/>
    </row>
    <row r="34" spans="1:5" x14ac:dyDescent="0.3">
      <c r="B34" s="45" t="s">
        <v>73</v>
      </c>
      <c r="C34" s="115">
        <f>SUBTOTAL(9,C20:C33)</f>
        <v>0</v>
      </c>
      <c r="D34" s="115">
        <f>SUBTOTAL(9,D20:D33)</f>
        <v>0</v>
      </c>
      <c r="E34" s="115">
        <f t="shared" ref="E34" si="0">SUBTOTAL(9,E20:E33)</f>
        <v>0</v>
      </c>
    </row>
    <row r="35" spans="1:5" x14ac:dyDescent="0.3">
      <c r="C35" s="113"/>
      <c r="D35" s="113"/>
      <c r="E35" s="113"/>
    </row>
    <row r="36" spans="1:5" x14ac:dyDescent="0.3">
      <c r="C36" s="113"/>
      <c r="D36" s="113"/>
      <c r="E36" s="113"/>
    </row>
    <row r="37" spans="1:5" ht="15" thickBot="1" x14ac:dyDescent="0.35">
      <c r="B37" s="55" t="s">
        <v>70</v>
      </c>
      <c r="C37" s="116">
        <f>C18-C34</f>
        <v>0</v>
      </c>
      <c r="D37" s="116">
        <f>D18-D34</f>
        <v>0</v>
      </c>
      <c r="E37" s="116">
        <f>E18-E34</f>
        <v>0</v>
      </c>
    </row>
    <row r="38" spans="1:5" x14ac:dyDescent="0.3">
      <c r="C38" s="113"/>
      <c r="D38" s="113"/>
      <c r="E38" s="113"/>
    </row>
    <row r="39" spans="1:5" x14ac:dyDescent="0.3">
      <c r="A39" s="54" t="s">
        <v>64</v>
      </c>
      <c r="B39" s="53" t="s">
        <v>60</v>
      </c>
      <c r="C39" s="113">
        <f>'Other Financing Sources &amp; Uses'!D11</f>
        <v>0</v>
      </c>
      <c r="D39" s="113">
        <f>'Other Financing Sources &amp; Uses'!E11</f>
        <v>0</v>
      </c>
      <c r="E39" s="113">
        <f>'Other Financing Sources &amp; Uses'!F11</f>
        <v>0</v>
      </c>
    </row>
    <row r="40" spans="1:5" x14ac:dyDescent="0.3">
      <c r="A40" t="s">
        <v>64</v>
      </c>
      <c r="B40" s="54" t="s">
        <v>67</v>
      </c>
      <c r="C40" s="113">
        <f>'Other Financing Sources &amp; Uses'!D16</f>
        <v>0</v>
      </c>
      <c r="D40" s="113">
        <f>'Other Financing Sources &amp; Uses'!E16</f>
        <v>0</v>
      </c>
      <c r="E40" s="113">
        <f>'Other Financing Sources &amp; Uses'!F16</f>
        <v>0</v>
      </c>
    </row>
    <row r="41" spans="1:5" s="54" customFormat="1" x14ac:dyDescent="0.3">
      <c r="C41" s="113"/>
      <c r="D41" s="113"/>
      <c r="E41" s="113"/>
    </row>
    <row r="42" spans="1:5" s="54" customFormat="1" x14ac:dyDescent="0.3">
      <c r="B42" s="45" t="s">
        <v>94</v>
      </c>
      <c r="C42" s="115">
        <f>SUBTOTAL(9,C39:C41)</f>
        <v>0</v>
      </c>
      <c r="D42" s="115">
        <f>SUBTOTAL(9,D39:D41)</f>
        <v>0</v>
      </c>
      <c r="E42" s="115">
        <f>SUBTOTAL(9,E39:E41)</f>
        <v>0</v>
      </c>
    </row>
    <row r="43" spans="1:5" x14ac:dyDescent="0.3">
      <c r="B43" s="26"/>
      <c r="C43" s="13"/>
      <c r="D43" s="13"/>
      <c r="E43" s="13"/>
    </row>
    <row r="44" spans="1:5" ht="15" thickBot="1" x14ac:dyDescent="0.35">
      <c r="B44" s="55" t="s">
        <v>95</v>
      </c>
      <c r="C44" s="36">
        <f>C37+C42</f>
        <v>0</v>
      </c>
      <c r="D44" s="116">
        <f t="shared" ref="D44:E44" si="1">D37+D42</f>
        <v>0</v>
      </c>
      <c r="E44" s="116">
        <f t="shared" si="1"/>
        <v>0</v>
      </c>
    </row>
    <row r="45" spans="1:5" x14ac:dyDescent="0.3">
      <c r="C45" s="13"/>
      <c r="D45" s="13"/>
      <c r="E45" s="13"/>
    </row>
    <row r="46" spans="1:5" x14ac:dyDescent="0.3">
      <c r="B46" s="26"/>
    </row>
    <row r="48" spans="1:5" x14ac:dyDescent="0.3">
      <c r="A48" s="54"/>
      <c r="B48" s="55" t="s">
        <v>86</v>
      </c>
      <c r="C48" s="54"/>
      <c r="D48" s="54"/>
      <c r="E48" s="54"/>
    </row>
    <row r="49" spans="1:5" x14ac:dyDescent="0.3">
      <c r="A49" s="54" t="s">
        <v>87</v>
      </c>
      <c r="B49" s="54" t="s">
        <v>88</v>
      </c>
      <c r="C49" s="79" t="e">
        <f>'Actuals - Fund Balance Summary'!$C$10/'Reporting Summary'!C34</f>
        <v>#DIV/0!</v>
      </c>
      <c r="D49" s="79" t="e">
        <f>'Actuals - Fund Balance Summary'!$C$10/'Reporting Summary'!D34</f>
        <v>#DIV/0!</v>
      </c>
      <c r="E49" s="79" t="e">
        <f>'Actuals - Fund Balance Summary'!$C$10/'Reporting Summary'!E34</f>
        <v>#DIV/0!</v>
      </c>
    </row>
    <row r="50" spans="1:5" x14ac:dyDescent="0.3">
      <c r="A50" s="89" t="s">
        <v>87</v>
      </c>
      <c r="B50" s="89" t="s">
        <v>104</v>
      </c>
      <c r="C50" s="99" t="e">
        <f>(SUM('Actuals - Fund Balance Summary'!$C$5:$C$8)/C34)</f>
        <v>#DIV/0!</v>
      </c>
      <c r="D50" s="99" t="e">
        <f>(SUM('Actuals - Fund Balance Summary'!$C$5:$C$8)/D34)</f>
        <v>#DIV/0!</v>
      </c>
      <c r="E50" s="99" t="e">
        <f>(SUM('Actuals - Fund Balance Summary'!$C$5:$C$8)/E34)</f>
        <v>#DIV/0!</v>
      </c>
    </row>
    <row r="51" spans="1:5" x14ac:dyDescent="0.3">
      <c r="A51" s="89" t="s">
        <v>87</v>
      </c>
      <c r="B51" s="89" t="s">
        <v>105</v>
      </c>
      <c r="C51" s="88" t="e">
        <f>C49-C50</f>
        <v>#DIV/0!</v>
      </c>
      <c r="D51" s="88" t="e">
        <f t="shared" ref="D51:E51" si="2">D49-D50</f>
        <v>#DIV/0!</v>
      </c>
      <c r="E51" s="88" t="e">
        <f t="shared" si="2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C10" sqref="C10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6" s="54" customFormat="1" x14ac:dyDescent="0.3">
      <c r="A1" s="74" t="s">
        <v>77</v>
      </c>
    </row>
    <row r="2" spans="1:6" s="54" customFormat="1" x14ac:dyDescent="0.3"/>
    <row r="3" spans="1:6" x14ac:dyDescent="0.3">
      <c r="B3" s="4">
        <f>Instructions!B5-1</f>
        <v>2022</v>
      </c>
      <c r="C3" s="4">
        <f>Instructions!B5</f>
        <v>2023</v>
      </c>
    </row>
    <row r="4" spans="1:6" x14ac:dyDescent="0.3">
      <c r="A4" s="2" t="s">
        <v>58</v>
      </c>
      <c r="B4" s="4" t="s">
        <v>43</v>
      </c>
      <c r="C4" s="4" t="s">
        <v>28</v>
      </c>
    </row>
    <row r="5" spans="1:6" x14ac:dyDescent="0.3">
      <c r="A5" s="25" t="s">
        <v>54</v>
      </c>
      <c r="B5" s="37">
        <v>0</v>
      </c>
      <c r="C5" s="37">
        <v>0</v>
      </c>
      <c r="D5" s="2"/>
    </row>
    <row r="6" spans="1:6" x14ac:dyDescent="0.3">
      <c r="A6" s="25" t="s">
        <v>24</v>
      </c>
      <c r="B6" s="37">
        <v>0</v>
      </c>
      <c r="C6" s="37">
        <v>0</v>
      </c>
      <c r="D6" s="2"/>
    </row>
    <row r="7" spans="1:6" x14ac:dyDescent="0.3">
      <c r="A7" s="25" t="s">
        <v>55</v>
      </c>
      <c r="B7" s="37">
        <v>0</v>
      </c>
      <c r="C7" s="37">
        <v>0</v>
      </c>
      <c r="D7" s="2"/>
    </row>
    <row r="8" spans="1:6" x14ac:dyDescent="0.3">
      <c r="A8" s="25" t="s">
        <v>56</v>
      </c>
      <c r="B8" s="37">
        <v>0</v>
      </c>
      <c r="C8" s="37">
        <v>0</v>
      </c>
      <c r="D8" s="2"/>
    </row>
    <row r="9" spans="1:6" x14ac:dyDescent="0.3">
      <c r="A9" s="25" t="s">
        <v>57</v>
      </c>
      <c r="B9" s="37">
        <v>0</v>
      </c>
      <c r="C9" s="37">
        <v>0</v>
      </c>
      <c r="D9" s="2" t="s">
        <v>49</v>
      </c>
    </row>
    <row r="10" spans="1:6" x14ac:dyDescent="0.3">
      <c r="A10" s="27" t="s">
        <v>58</v>
      </c>
      <c r="B10" s="13">
        <f>SUBTOTAL(9,B5:B9)</f>
        <v>0</v>
      </c>
      <c r="C10" s="13">
        <f>SUBTOTAL(9,C5:C9)</f>
        <v>0</v>
      </c>
      <c r="D10" s="32" t="s">
        <v>27</v>
      </c>
    </row>
    <row r="12" spans="1:6" ht="15" thickBot="1" x14ac:dyDescent="0.35">
      <c r="A12" s="25" t="s">
        <v>59</v>
      </c>
      <c r="B12" s="36"/>
      <c r="C12" s="36">
        <f>C10-B10</f>
        <v>0</v>
      </c>
      <c r="D12" s="32" t="s">
        <v>27</v>
      </c>
    </row>
    <row r="14" spans="1:6" x14ac:dyDescent="0.3">
      <c r="C14" s="76">
        <f>C12-'Reporting Summary'!C44</f>
        <v>0</v>
      </c>
      <c r="D14" s="35" t="s">
        <v>48</v>
      </c>
      <c r="F14" s="44"/>
    </row>
    <row r="17" spans="1:9" x14ac:dyDescent="0.3">
      <c r="A17" s="80" t="s">
        <v>96</v>
      </c>
      <c r="B17" s="80"/>
      <c r="C17" s="80"/>
      <c r="D17" s="80"/>
      <c r="E17" s="80"/>
      <c r="F17" s="80"/>
      <c r="G17" s="80"/>
      <c r="H17" s="80"/>
      <c r="I17" s="80"/>
    </row>
    <row r="18" spans="1:9" x14ac:dyDescent="0.3">
      <c r="A18" s="80" t="s">
        <v>97</v>
      </c>
      <c r="B18" s="80"/>
      <c r="C18" s="80"/>
      <c r="D18" s="80"/>
      <c r="E18" s="80"/>
      <c r="F18" s="80"/>
      <c r="G18" s="80"/>
      <c r="H18" s="80"/>
      <c r="I18" s="80"/>
    </row>
    <row r="19" spans="1:9" x14ac:dyDescent="0.3">
      <c r="A19" s="81" t="s">
        <v>4</v>
      </c>
      <c r="B19" s="81" t="s">
        <v>98</v>
      </c>
      <c r="C19" s="122" t="s">
        <v>99</v>
      </c>
      <c r="D19" s="122"/>
      <c r="E19" s="122"/>
      <c r="F19" s="122"/>
      <c r="G19" s="86" t="s">
        <v>100</v>
      </c>
      <c r="H19" s="87" t="s">
        <v>101</v>
      </c>
      <c r="I19" s="80"/>
    </row>
    <row r="20" spans="1:9" x14ac:dyDescent="0.3">
      <c r="A20" s="83" t="s">
        <v>102</v>
      </c>
      <c r="B20" s="83">
        <v>0</v>
      </c>
      <c r="C20" s="119"/>
      <c r="D20" s="120"/>
      <c r="E20" s="120"/>
      <c r="F20" s="121"/>
      <c r="G20" s="80"/>
      <c r="H20" s="82"/>
      <c r="I20" s="80"/>
    </row>
    <row r="21" spans="1:9" x14ac:dyDescent="0.3">
      <c r="A21" s="83" t="s">
        <v>102</v>
      </c>
      <c r="B21" s="83">
        <v>0</v>
      </c>
      <c r="C21" s="119"/>
      <c r="D21" s="120"/>
      <c r="E21" s="120"/>
      <c r="F21" s="121"/>
      <c r="G21" s="80"/>
      <c r="H21" s="82"/>
      <c r="I21" s="80"/>
    </row>
    <row r="22" spans="1:9" x14ac:dyDescent="0.3">
      <c r="A22" s="83" t="s">
        <v>102</v>
      </c>
      <c r="B22" s="83">
        <v>0</v>
      </c>
      <c r="C22" s="119"/>
      <c r="D22" s="120"/>
      <c r="E22" s="120"/>
      <c r="F22" s="121"/>
      <c r="G22" s="84">
        <f>SUM(B20:B22)</f>
        <v>0</v>
      </c>
      <c r="H22" s="85">
        <f>G22-C6</f>
        <v>0</v>
      </c>
      <c r="I22" s="82" t="s">
        <v>103</v>
      </c>
    </row>
    <row r="23" spans="1:9" x14ac:dyDescent="0.3">
      <c r="A23" s="83" t="s">
        <v>55</v>
      </c>
      <c r="B23" s="83">
        <v>0</v>
      </c>
      <c r="C23" s="119"/>
      <c r="D23" s="120"/>
      <c r="E23" s="120"/>
      <c r="F23" s="121"/>
      <c r="G23" s="80"/>
      <c r="H23" s="85"/>
      <c r="I23" s="80"/>
    </row>
    <row r="24" spans="1:9" x14ac:dyDescent="0.3">
      <c r="A24" s="83" t="s">
        <v>55</v>
      </c>
      <c r="B24" s="83">
        <v>0</v>
      </c>
      <c r="C24" s="119"/>
      <c r="D24" s="120"/>
      <c r="E24" s="120"/>
      <c r="F24" s="121"/>
      <c r="G24" s="80"/>
      <c r="H24" s="85"/>
      <c r="I24" s="80"/>
    </row>
    <row r="25" spans="1:9" x14ac:dyDescent="0.3">
      <c r="A25" s="83" t="s">
        <v>55</v>
      </c>
      <c r="B25" s="83">
        <v>0</v>
      </c>
      <c r="C25" s="119"/>
      <c r="D25" s="120"/>
      <c r="E25" s="120"/>
      <c r="F25" s="121"/>
      <c r="G25" s="84">
        <f>SUM(B23:B25)</f>
        <v>0</v>
      </c>
      <c r="H25" s="85">
        <f>G25-C7</f>
        <v>0</v>
      </c>
      <c r="I25" s="82" t="s">
        <v>103</v>
      </c>
    </row>
    <row r="26" spans="1:9" x14ac:dyDescent="0.3">
      <c r="A26" s="83" t="s">
        <v>56</v>
      </c>
      <c r="B26" s="83">
        <v>0</v>
      </c>
      <c r="C26" s="119"/>
      <c r="D26" s="120"/>
      <c r="E26" s="120"/>
      <c r="F26" s="121"/>
      <c r="G26" s="80"/>
      <c r="H26" s="82"/>
      <c r="I26" s="80"/>
    </row>
    <row r="27" spans="1:9" x14ac:dyDescent="0.3">
      <c r="A27" s="83" t="s">
        <v>56</v>
      </c>
      <c r="B27" s="83">
        <v>0</v>
      </c>
      <c r="C27" s="119"/>
      <c r="D27" s="120"/>
      <c r="E27" s="120"/>
      <c r="F27" s="121"/>
      <c r="G27" s="80"/>
      <c r="H27" s="82"/>
      <c r="I27" s="80"/>
    </row>
    <row r="28" spans="1:9" x14ac:dyDescent="0.3">
      <c r="A28" s="83" t="s">
        <v>56</v>
      </c>
      <c r="B28" s="83">
        <v>0</v>
      </c>
      <c r="C28" s="119"/>
      <c r="D28" s="120"/>
      <c r="E28" s="120"/>
      <c r="F28" s="121"/>
      <c r="G28" s="84">
        <f>SUM(B26:B28)</f>
        <v>0</v>
      </c>
      <c r="H28" s="85">
        <f>G28-C8</f>
        <v>0</v>
      </c>
      <c r="I28" s="82" t="s">
        <v>103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9"/>
  <sheetViews>
    <sheetView showGridLines="0" workbookViewId="0">
      <selection activeCell="G22" sqref="G22"/>
    </sheetView>
  </sheetViews>
  <sheetFormatPr defaultRowHeight="14.4" x14ac:dyDescent="0.3"/>
  <cols>
    <col min="1" max="1" width="22.88671875" customWidth="1"/>
    <col min="2" max="2" width="35.6640625" bestFit="1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54" customFormat="1" x14ac:dyDescent="0.3">
      <c r="A1" s="74" t="s">
        <v>78</v>
      </c>
      <c r="C1" s="1"/>
      <c r="G1" s="1"/>
    </row>
    <row r="2" spans="1:10" s="54" customFormat="1" x14ac:dyDescent="0.3">
      <c r="A2" s="74" t="s">
        <v>111</v>
      </c>
      <c r="C2" s="1"/>
      <c r="G2" s="1"/>
    </row>
    <row r="3" spans="1:10" s="54" customFormat="1" x14ac:dyDescent="0.3">
      <c r="C3" s="1"/>
      <c r="G3" s="1"/>
    </row>
    <row r="4" spans="1:10" x14ac:dyDescent="0.3">
      <c r="D4" s="4">
        <f>Instructions!B5</f>
        <v>2023</v>
      </c>
      <c r="E4" s="4">
        <f>Instructions!B6</f>
        <v>2023</v>
      </c>
      <c r="F4" s="4">
        <f>Instructions!B7</f>
        <v>2024</v>
      </c>
    </row>
    <row r="5" spans="1:10" ht="29.25" customHeight="1" x14ac:dyDescent="0.3">
      <c r="A5" s="2"/>
      <c r="B5" s="2"/>
      <c r="C5" s="8"/>
      <c r="D5" s="42" t="str">
        <f>Instructions!A5</f>
        <v>Actuals</v>
      </c>
      <c r="E5" s="41" t="str">
        <f>Instructions!A6</f>
        <v>Final Amended Budget</v>
      </c>
      <c r="F5" s="43" t="str">
        <f>Instructions!A7</f>
        <v>Adopted Budget</v>
      </c>
      <c r="G5" s="8"/>
      <c r="H5" s="51"/>
      <c r="I5" s="50"/>
      <c r="J5" s="52"/>
    </row>
    <row r="6" spans="1:10" ht="20.25" customHeight="1" x14ac:dyDescent="0.3">
      <c r="A6" s="2"/>
      <c r="B6" s="2" t="s">
        <v>4</v>
      </c>
      <c r="C6" s="8" t="s">
        <v>51</v>
      </c>
      <c r="D6" s="42"/>
      <c r="E6" s="41"/>
      <c r="F6" s="43"/>
      <c r="G6" s="8"/>
      <c r="H6" s="51"/>
      <c r="I6" s="50"/>
      <c r="J6" s="52"/>
    </row>
    <row r="7" spans="1:10" ht="9" customHeight="1" x14ac:dyDescent="0.3">
      <c r="A7" s="2"/>
      <c r="B7" s="2"/>
      <c r="C7" s="8"/>
      <c r="D7" s="42"/>
      <c r="E7" s="41"/>
      <c r="F7" s="43"/>
      <c r="G7" s="8"/>
    </row>
    <row r="8" spans="1:10" s="3" customFormat="1" x14ac:dyDescent="0.3">
      <c r="A8" s="3" t="s">
        <v>10</v>
      </c>
      <c r="B8" s="96" t="s">
        <v>80</v>
      </c>
      <c r="C8" s="61" t="s">
        <v>80</v>
      </c>
      <c r="D8" s="97">
        <v>0</v>
      </c>
      <c r="E8" s="97">
        <v>0</v>
      </c>
      <c r="F8" s="97">
        <v>0</v>
      </c>
      <c r="G8" s="40" t="s">
        <v>106</v>
      </c>
    </row>
    <row r="9" spans="1:10" s="56" customFormat="1" x14ac:dyDescent="0.3">
      <c r="A9" s="56" t="s">
        <v>10</v>
      </c>
      <c r="B9" s="96" t="s">
        <v>81</v>
      </c>
      <c r="C9" s="61" t="s">
        <v>81</v>
      </c>
      <c r="D9" s="97">
        <v>0</v>
      </c>
      <c r="E9" s="97">
        <v>0</v>
      </c>
      <c r="F9" s="97">
        <v>0</v>
      </c>
      <c r="G9" s="40"/>
    </row>
    <row r="10" spans="1:10" s="95" customFormat="1" x14ac:dyDescent="0.3">
      <c r="A10" s="95" t="s">
        <v>10</v>
      </c>
      <c r="B10" s="96" t="s">
        <v>113</v>
      </c>
      <c r="C10" s="96" t="s">
        <v>114</v>
      </c>
      <c r="D10" s="97">
        <v>0</v>
      </c>
      <c r="E10" s="97">
        <v>0</v>
      </c>
      <c r="F10" s="97">
        <v>0</v>
      </c>
      <c r="G10" s="40"/>
    </row>
    <row r="11" spans="1:10" s="56" customFormat="1" x14ac:dyDescent="0.3">
      <c r="A11" s="56" t="s">
        <v>10</v>
      </c>
      <c r="B11" s="95" t="s">
        <v>112</v>
      </c>
      <c r="C11" s="56" t="s">
        <v>112</v>
      </c>
      <c r="D11" s="97">
        <v>0</v>
      </c>
      <c r="E11" s="97">
        <v>0</v>
      </c>
      <c r="F11" s="97">
        <v>0</v>
      </c>
      <c r="G11" s="40"/>
    </row>
    <row r="12" spans="1:10" x14ac:dyDescent="0.3">
      <c r="A12" s="3" t="s">
        <v>10</v>
      </c>
      <c r="B12" s="96" t="s">
        <v>82</v>
      </c>
      <c r="C12" s="9" t="s">
        <v>82</v>
      </c>
      <c r="D12" s="97">
        <v>0</v>
      </c>
      <c r="E12" s="97">
        <v>0</v>
      </c>
      <c r="F12" s="97">
        <v>0</v>
      </c>
      <c r="G12" s="1" t="s">
        <v>89</v>
      </c>
    </row>
    <row r="13" spans="1:10" s="54" customFormat="1" x14ac:dyDescent="0.3">
      <c r="A13" s="54" t="s">
        <v>10</v>
      </c>
      <c r="B13" s="92" t="s">
        <v>107</v>
      </c>
      <c r="C13" s="96" t="s">
        <v>107</v>
      </c>
      <c r="D13" s="97">
        <v>0</v>
      </c>
      <c r="E13" s="97">
        <v>0</v>
      </c>
      <c r="F13" s="97">
        <v>0</v>
      </c>
      <c r="G13" s="1"/>
    </row>
    <row r="14" spans="1:10" s="90" customFormat="1" x14ac:dyDescent="0.3">
      <c r="A14" s="94" t="s">
        <v>10</v>
      </c>
      <c r="B14" s="92" t="s">
        <v>108</v>
      </c>
      <c r="C14" s="96" t="s">
        <v>108</v>
      </c>
      <c r="D14" s="97">
        <v>0</v>
      </c>
      <c r="E14" s="97">
        <v>0</v>
      </c>
      <c r="F14" s="97">
        <v>0</v>
      </c>
      <c r="G14" s="91"/>
    </row>
    <row r="15" spans="1:10" s="90" customFormat="1" x14ac:dyDescent="0.3">
      <c r="A15" s="94" t="s">
        <v>10</v>
      </c>
      <c r="B15" s="92" t="s">
        <v>109</v>
      </c>
      <c r="C15" s="96" t="s">
        <v>109</v>
      </c>
      <c r="D15" s="97">
        <v>0</v>
      </c>
      <c r="E15" s="97">
        <v>0</v>
      </c>
      <c r="F15" s="97">
        <v>0</v>
      </c>
      <c r="G15" s="91"/>
    </row>
    <row r="16" spans="1:10" x14ac:dyDescent="0.3">
      <c r="A16" s="3" t="s">
        <v>10</v>
      </c>
      <c r="B16" s="93" t="s">
        <v>110</v>
      </c>
      <c r="C16" s="98" t="s">
        <v>110</v>
      </c>
      <c r="D16" s="97">
        <v>0</v>
      </c>
      <c r="E16" s="97">
        <v>0</v>
      </c>
      <c r="F16" s="97">
        <v>0</v>
      </c>
      <c r="G16" s="9"/>
    </row>
    <row r="17" spans="1:18" s="5" customFormat="1" x14ac:dyDescent="0.3">
      <c r="A17" s="3" t="s">
        <v>10</v>
      </c>
      <c r="B17" t="s">
        <v>71</v>
      </c>
      <c r="C17" s="23" t="s">
        <v>11</v>
      </c>
      <c r="D17" s="97">
        <v>0</v>
      </c>
      <c r="E17" s="97">
        <v>0</v>
      </c>
      <c r="F17" s="97">
        <v>0</v>
      </c>
      <c r="G17" s="100" t="s">
        <v>115</v>
      </c>
    </row>
    <row r="18" spans="1:18" x14ac:dyDescent="0.3">
      <c r="C18" s="23"/>
      <c r="D18" s="16"/>
      <c r="E18" s="16"/>
      <c r="F18" s="16"/>
      <c r="G18" s="23"/>
    </row>
    <row r="19" spans="1:18" x14ac:dyDescent="0.3">
      <c r="C19" s="23" t="s">
        <v>21</v>
      </c>
      <c r="D19" s="38">
        <f>SUBTOTAL(9,D8:D17)</f>
        <v>0</v>
      </c>
      <c r="E19" s="38">
        <f>SUBTOTAL(9,E8:E17)</f>
        <v>0</v>
      </c>
      <c r="F19" s="38">
        <f>SUBTOTAL(9,F8:F17)</f>
        <v>0</v>
      </c>
      <c r="G19" s="32" t="s">
        <v>27</v>
      </c>
    </row>
    <row r="20" spans="1:18" x14ac:dyDescent="0.3">
      <c r="C20" s="23"/>
      <c r="D20" s="16"/>
      <c r="E20" s="16"/>
      <c r="F20" s="16"/>
      <c r="G20" s="23"/>
    </row>
    <row r="21" spans="1:18" x14ac:dyDescent="0.3">
      <c r="A21" t="s">
        <v>12</v>
      </c>
      <c r="B21" t="s">
        <v>63</v>
      </c>
      <c r="C21" s="9" t="s">
        <v>63</v>
      </c>
      <c r="D21" s="97">
        <v>0</v>
      </c>
      <c r="E21" s="97">
        <v>0</v>
      </c>
      <c r="F21" s="97">
        <v>0</v>
      </c>
      <c r="G21" s="9" t="s">
        <v>72</v>
      </c>
    </row>
    <row r="22" spans="1:18" x14ac:dyDescent="0.3">
      <c r="A22" t="s">
        <v>12</v>
      </c>
      <c r="B22" t="s">
        <v>71</v>
      </c>
      <c r="C22" s="9" t="s">
        <v>17</v>
      </c>
      <c r="D22" s="97">
        <v>0</v>
      </c>
      <c r="E22" s="97">
        <v>0</v>
      </c>
      <c r="F22" s="97">
        <v>0</v>
      </c>
      <c r="G22" s="101" t="s">
        <v>116</v>
      </c>
    </row>
    <row r="23" spans="1:18" x14ac:dyDescent="0.3">
      <c r="C23" s="9"/>
      <c r="D23" s="13"/>
      <c r="E23" s="13"/>
      <c r="F23" s="13"/>
      <c r="G23" s="9"/>
    </row>
    <row r="24" spans="1:18" x14ac:dyDescent="0.3">
      <c r="C24" s="23" t="s">
        <v>22</v>
      </c>
      <c r="D24" s="38">
        <f>SUBTOTAL(9,D21:D22)</f>
        <v>0</v>
      </c>
      <c r="E24" s="38">
        <f>SUBTOTAL(9,E21:E22)</f>
        <v>0</v>
      </c>
      <c r="F24" s="38">
        <f>SUBTOTAL(9,F21:F22)</f>
        <v>0</v>
      </c>
      <c r="G24" s="32" t="s">
        <v>27</v>
      </c>
    </row>
    <row r="25" spans="1:18" x14ac:dyDescent="0.3">
      <c r="C25" s="9"/>
      <c r="D25" s="13"/>
      <c r="E25" s="13"/>
      <c r="F25" s="13"/>
      <c r="G25" s="9"/>
    </row>
    <row r="26" spans="1:18" ht="15" thickBot="1" x14ac:dyDescent="0.35">
      <c r="C26" s="10" t="s">
        <v>23</v>
      </c>
      <c r="D26" s="39">
        <f>SUBTOTAL(9,D8:D24)</f>
        <v>0</v>
      </c>
      <c r="E26" s="39">
        <f>SUBTOTAL(9,E8:E24)</f>
        <v>0</v>
      </c>
      <c r="F26" s="39">
        <f>SUBTOTAL(9,F8:F24)</f>
        <v>0</v>
      </c>
      <c r="G26" s="32" t="s">
        <v>27</v>
      </c>
    </row>
    <row r="27" spans="1:18" x14ac:dyDescent="0.3">
      <c r="C27" s="11"/>
      <c r="D27" s="16"/>
      <c r="E27" s="16"/>
      <c r="F27" s="16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3">
      <c r="D28" s="13"/>
      <c r="E28" s="13"/>
      <c r="F28" s="13"/>
    </row>
    <row r="29" spans="1:18" x14ac:dyDescent="0.3">
      <c r="D29" s="13"/>
      <c r="E29" s="13"/>
      <c r="F29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7"/>
  <sheetViews>
    <sheetView showGridLines="0" workbookViewId="0">
      <selection activeCell="G20" sqref="G20"/>
    </sheetView>
  </sheetViews>
  <sheetFormatPr defaultRowHeight="14.4" x14ac:dyDescent="0.3"/>
  <cols>
    <col min="1" max="1" width="29" customWidth="1"/>
    <col min="2" max="2" width="42.33203125" customWidth="1"/>
    <col min="3" max="3" width="31.33203125" customWidth="1"/>
    <col min="4" max="4" width="20.88671875" customWidth="1"/>
    <col min="5" max="5" width="21.88671875" customWidth="1"/>
    <col min="6" max="6" width="19.33203125" customWidth="1"/>
    <col min="7" max="7" width="66.33203125" customWidth="1"/>
    <col min="9" max="9" width="11.5546875" customWidth="1"/>
  </cols>
  <sheetData>
    <row r="1" spans="1:10" s="54" customFormat="1" x14ac:dyDescent="0.3">
      <c r="A1" s="74" t="s">
        <v>78</v>
      </c>
    </row>
    <row r="2" spans="1:10" s="54" customFormat="1" x14ac:dyDescent="0.3">
      <c r="A2" s="102" t="s">
        <v>111</v>
      </c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2"/>
      <c r="I3" s="52"/>
      <c r="J3" s="52"/>
    </row>
    <row r="4" spans="1:10" ht="22.95" customHeight="1" x14ac:dyDescent="0.3">
      <c r="A4" s="8"/>
      <c r="D4" s="42" t="str">
        <f>Instructions!A5</f>
        <v>Actuals</v>
      </c>
      <c r="E4" s="42" t="str">
        <f>Instructions!A6</f>
        <v>Final Amended Budget</v>
      </c>
      <c r="F4" s="42" t="str">
        <f>Instructions!A7</f>
        <v>Adopted Budget</v>
      </c>
      <c r="H4" s="51"/>
      <c r="I4" s="50"/>
      <c r="J4" s="52"/>
    </row>
    <row r="5" spans="1:10" ht="22.95" customHeight="1" x14ac:dyDescent="0.3">
      <c r="A5" s="8"/>
      <c r="B5" s="2" t="s">
        <v>4</v>
      </c>
      <c r="C5" s="8" t="s">
        <v>51</v>
      </c>
      <c r="D5" s="42"/>
      <c r="E5" s="42"/>
      <c r="F5" s="42"/>
      <c r="H5" s="51"/>
      <c r="I5" s="50"/>
      <c r="J5" s="52"/>
    </row>
    <row r="6" spans="1:10" ht="12" customHeight="1" x14ac:dyDescent="0.3">
      <c r="A6" s="8"/>
      <c r="B6" s="2"/>
      <c r="C6" s="8"/>
      <c r="D6" s="42"/>
      <c r="E6" s="42"/>
      <c r="F6" s="42"/>
      <c r="I6" s="50"/>
    </row>
    <row r="7" spans="1:10" x14ac:dyDescent="0.3">
      <c r="A7" t="s">
        <v>46</v>
      </c>
      <c r="B7" s="109" t="s">
        <v>117</v>
      </c>
      <c r="C7" s="103" t="s">
        <v>117</v>
      </c>
      <c r="D7" s="97">
        <v>0</v>
      </c>
      <c r="E7" s="97">
        <v>0</v>
      </c>
      <c r="F7" s="97">
        <v>0</v>
      </c>
      <c r="G7" s="104" t="s">
        <v>118</v>
      </c>
    </row>
    <row r="8" spans="1:10" x14ac:dyDescent="0.3">
      <c r="A8" t="s">
        <v>46</v>
      </c>
      <c r="B8" s="109" t="s">
        <v>122</v>
      </c>
      <c r="C8" s="105" t="s">
        <v>122</v>
      </c>
      <c r="D8" s="97">
        <v>0</v>
      </c>
      <c r="E8" s="97">
        <v>0</v>
      </c>
      <c r="F8" s="97">
        <v>0</v>
      </c>
      <c r="G8" s="108" t="s">
        <v>120</v>
      </c>
    </row>
    <row r="9" spans="1:10" s="54" customFormat="1" x14ac:dyDescent="0.3">
      <c r="A9" s="54" t="s">
        <v>46</v>
      </c>
      <c r="B9" s="47" t="s">
        <v>92</v>
      </c>
      <c r="C9" s="47" t="s">
        <v>92</v>
      </c>
      <c r="D9" s="97">
        <v>0</v>
      </c>
      <c r="E9" s="97">
        <v>0</v>
      </c>
      <c r="F9" s="97">
        <v>0</v>
      </c>
      <c r="G9" s="19"/>
    </row>
    <row r="10" spans="1:10" s="54" customFormat="1" x14ac:dyDescent="0.3">
      <c r="A10" s="54" t="s">
        <v>46</v>
      </c>
      <c r="B10" s="47" t="s">
        <v>91</v>
      </c>
      <c r="C10" s="47" t="s">
        <v>91</v>
      </c>
      <c r="D10" s="97">
        <v>0</v>
      </c>
      <c r="E10" s="97">
        <v>0</v>
      </c>
      <c r="F10" s="97">
        <v>0</v>
      </c>
      <c r="G10" s="19"/>
    </row>
    <row r="11" spans="1:10" x14ac:dyDescent="0.3">
      <c r="A11" t="s">
        <v>46</v>
      </c>
      <c r="B11" s="47" t="s">
        <v>52</v>
      </c>
      <c r="C11" s="47" t="s">
        <v>52</v>
      </c>
      <c r="D11" s="97">
        <v>0</v>
      </c>
      <c r="E11" s="97">
        <v>0</v>
      </c>
      <c r="F11" s="97">
        <v>0</v>
      </c>
      <c r="G11" s="19" t="s">
        <v>76</v>
      </c>
    </row>
    <row r="12" spans="1:10" s="106" customFormat="1" x14ac:dyDescent="0.3">
      <c r="A12" s="110" t="s">
        <v>46</v>
      </c>
      <c r="B12" s="47" t="s">
        <v>119</v>
      </c>
      <c r="C12" s="47" t="s">
        <v>119</v>
      </c>
      <c r="D12" s="107">
        <v>0</v>
      </c>
      <c r="E12" s="107">
        <v>0</v>
      </c>
      <c r="F12" s="107">
        <v>0</v>
      </c>
      <c r="G12" s="19"/>
    </row>
    <row r="13" spans="1:10" x14ac:dyDescent="0.3">
      <c r="A13" t="s">
        <v>46</v>
      </c>
      <c r="B13" s="47" t="s">
        <v>90</v>
      </c>
      <c r="C13" s="47" t="s">
        <v>90</v>
      </c>
      <c r="D13" s="97">
        <v>0</v>
      </c>
      <c r="E13" s="97">
        <v>0</v>
      </c>
      <c r="F13" s="97">
        <v>0</v>
      </c>
      <c r="G13" s="77" t="s">
        <v>121</v>
      </c>
    </row>
    <row r="14" spans="1:10" s="54" customFormat="1" x14ac:dyDescent="0.3">
      <c r="A14" s="54" t="s">
        <v>46</v>
      </c>
      <c r="B14" s="47" t="s">
        <v>123</v>
      </c>
      <c r="C14" s="47" t="s">
        <v>123</v>
      </c>
      <c r="D14" s="97">
        <v>0</v>
      </c>
      <c r="E14" s="97">
        <v>0</v>
      </c>
      <c r="F14" s="97">
        <v>0</v>
      </c>
      <c r="G14" s="19" t="s">
        <v>124</v>
      </c>
    </row>
    <row r="15" spans="1:10" x14ac:dyDescent="0.3">
      <c r="A15" t="s">
        <v>46</v>
      </c>
      <c r="B15" s="48" t="s">
        <v>125</v>
      </c>
      <c r="C15" s="48" t="s">
        <v>125</v>
      </c>
      <c r="D15" s="97">
        <v>0</v>
      </c>
      <c r="E15" s="97">
        <v>0</v>
      </c>
      <c r="F15" s="97">
        <v>0</v>
      </c>
      <c r="G15" s="118" t="s">
        <v>126</v>
      </c>
    </row>
    <row r="16" spans="1:10" x14ac:dyDescent="0.3">
      <c r="C16" s="3"/>
      <c r="D16" s="13"/>
      <c r="E16" s="13"/>
      <c r="F16" s="13"/>
    </row>
    <row r="17" spans="1:7" x14ac:dyDescent="0.3">
      <c r="C17" s="23" t="s">
        <v>25</v>
      </c>
      <c r="D17" s="38">
        <f>SUBTOTAL(9,D7:D15)</f>
        <v>0</v>
      </c>
      <c r="E17" s="38">
        <f>SUBTOTAL(9,E7:E15)</f>
        <v>0</v>
      </c>
      <c r="F17" s="38">
        <f>SUBTOTAL(9,F7:F15)</f>
        <v>0</v>
      </c>
      <c r="G17" s="32" t="s">
        <v>27</v>
      </c>
    </row>
    <row r="18" spans="1:7" x14ac:dyDescent="0.3">
      <c r="C18" s="23"/>
      <c r="D18" s="17"/>
      <c r="E18" s="17"/>
      <c r="F18" s="17"/>
      <c r="G18" s="5"/>
    </row>
    <row r="19" spans="1:7" x14ac:dyDescent="0.3">
      <c r="A19" t="s">
        <v>47</v>
      </c>
      <c r="B19" s="111" t="s">
        <v>53</v>
      </c>
      <c r="C19" s="3" t="s">
        <v>53</v>
      </c>
      <c r="D19" s="97">
        <v>0</v>
      </c>
      <c r="E19" s="97">
        <v>0</v>
      </c>
      <c r="F19" s="97">
        <v>0</v>
      </c>
      <c r="G19" t="s">
        <v>83</v>
      </c>
    </row>
    <row r="20" spans="1:7" x14ac:dyDescent="0.3">
      <c r="A20" t="s">
        <v>47</v>
      </c>
      <c r="B20" s="111" t="s">
        <v>42</v>
      </c>
      <c r="C20" s="3" t="s">
        <v>42</v>
      </c>
      <c r="D20" s="97">
        <v>0</v>
      </c>
      <c r="E20" s="97">
        <v>0</v>
      </c>
      <c r="F20" s="97">
        <v>0</v>
      </c>
      <c r="G20" s="118" t="s">
        <v>127</v>
      </c>
    </row>
    <row r="21" spans="1:7" x14ac:dyDescent="0.3">
      <c r="A21" t="s">
        <v>47</v>
      </c>
      <c r="B21" s="49" t="s">
        <v>15</v>
      </c>
      <c r="C21" s="49" t="s">
        <v>15</v>
      </c>
      <c r="D21" s="97">
        <v>0</v>
      </c>
      <c r="E21" s="97">
        <v>0</v>
      </c>
      <c r="F21" s="97">
        <v>0</v>
      </c>
    </row>
    <row r="22" spans="1:7" x14ac:dyDescent="0.3">
      <c r="A22" t="s">
        <v>47</v>
      </c>
      <c r="B22" s="49" t="s">
        <v>62</v>
      </c>
      <c r="C22" s="49" t="s">
        <v>62</v>
      </c>
      <c r="D22" s="97">
        <v>0</v>
      </c>
      <c r="E22" s="97">
        <v>0</v>
      </c>
      <c r="F22" s="97">
        <v>0</v>
      </c>
    </row>
    <row r="23" spans="1:7" x14ac:dyDescent="0.3">
      <c r="C23" s="6"/>
      <c r="D23" s="16"/>
      <c r="E23" s="16"/>
      <c r="F23" s="16"/>
      <c r="G23" s="5"/>
    </row>
    <row r="24" spans="1:7" x14ac:dyDescent="0.3">
      <c r="C24" s="23" t="s">
        <v>26</v>
      </c>
      <c r="D24" s="38">
        <f>SUBTOTAL(9,D19:D22)</f>
        <v>0</v>
      </c>
      <c r="E24" s="38">
        <f>SUBTOTAL(9,E19:E22)</f>
        <v>0</v>
      </c>
      <c r="F24" s="38">
        <f>SUBTOTAL(9,F19:F22)</f>
        <v>0</v>
      </c>
      <c r="G24" s="32" t="s">
        <v>27</v>
      </c>
    </row>
    <row r="25" spans="1:7" x14ac:dyDescent="0.3">
      <c r="C25" s="6"/>
      <c r="D25" s="16"/>
      <c r="E25" s="16"/>
      <c r="F25" s="16"/>
      <c r="G25" s="5"/>
    </row>
    <row r="26" spans="1:7" ht="15" thickBot="1" x14ac:dyDescent="0.35">
      <c r="A26" s="5"/>
      <c r="B26" s="5"/>
      <c r="C26" s="7" t="s">
        <v>74</v>
      </c>
      <c r="D26" s="39">
        <f>SUBTOTAL(9,D7:D24)</f>
        <v>0</v>
      </c>
      <c r="E26" s="39">
        <f>SUBTOTAL(9,E7:E24)</f>
        <v>0</v>
      </c>
      <c r="F26" s="39">
        <f>SUBTOTAL(9,F7:F24)</f>
        <v>0</v>
      </c>
      <c r="G26" s="32" t="s">
        <v>27</v>
      </c>
    </row>
    <row r="27" spans="1:7" x14ac:dyDescent="0.3">
      <c r="A27" s="5"/>
      <c r="B27" s="5"/>
      <c r="C27" s="5"/>
      <c r="D27" s="5"/>
      <c r="E27" s="5"/>
      <c r="F27" s="5"/>
      <c r="G27" s="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7681-B942-4942-8AEA-C788B1E0E0CD}">
  <sheetPr>
    <tabColor theme="5" tint="0.59999389629810485"/>
  </sheetPr>
  <dimension ref="A1:J19"/>
  <sheetViews>
    <sheetView showGridLines="0" workbookViewId="0">
      <selection activeCell="D14" sqref="D14"/>
    </sheetView>
  </sheetViews>
  <sheetFormatPr defaultColWidth="9.109375" defaultRowHeight="14.4" x14ac:dyDescent="0.3"/>
  <cols>
    <col min="1" max="1" width="22.6640625" style="54" bestFit="1" customWidth="1"/>
    <col min="2" max="2" width="28.88671875" style="54" bestFit="1" customWidth="1"/>
    <col min="3" max="3" width="34" style="54" bestFit="1" customWidth="1"/>
    <col min="4" max="4" width="20.88671875" style="54" customWidth="1"/>
    <col min="5" max="5" width="21.88671875" style="54" customWidth="1"/>
    <col min="6" max="6" width="19.33203125" style="54" customWidth="1"/>
    <col min="7" max="7" width="53.33203125" style="54" customWidth="1"/>
    <col min="8" max="8" width="9.109375" style="54"/>
    <col min="9" max="9" width="11.5546875" style="54" customWidth="1"/>
    <col min="10" max="16384" width="9.109375" style="54"/>
  </cols>
  <sheetData>
    <row r="1" spans="1:10" x14ac:dyDescent="0.3">
      <c r="A1" s="74" t="s">
        <v>78</v>
      </c>
    </row>
    <row r="3" spans="1:10" x14ac:dyDescent="0.3">
      <c r="D3" s="57">
        <f>Instructions!B5</f>
        <v>2023</v>
      </c>
      <c r="E3" s="57">
        <f>Instructions!B6</f>
        <v>2023</v>
      </c>
      <c r="F3" s="57">
        <f>Instructions!B7</f>
        <v>2024</v>
      </c>
      <c r="H3" s="73"/>
      <c r="I3" s="73"/>
      <c r="J3" s="73"/>
    </row>
    <row r="4" spans="1:10" ht="22.95" customHeight="1" x14ac:dyDescent="0.3">
      <c r="A4" s="60"/>
      <c r="D4" s="70" t="str">
        <f>Instructions!A5</f>
        <v>Actuals</v>
      </c>
      <c r="E4" s="70" t="str">
        <f>Instructions!A6</f>
        <v>Final Amended Budget</v>
      </c>
      <c r="F4" s="70" t="str">
        <f>Instructions!A7</f>
        <v>Adopted Budget</v>
      </c>
      <c r="H4" s="72"/>
      <c r="I4" s="71"/>
      <c r="J4" s="73"/>
    </row>
    <row r="5" spans="1:10" ht="22.95" customHeight="1" x14ac:dyDescent="0.3">
      <c r="A5" s="60"/>
      <c r="B5" s="55" t="s">
        <v>4</v>
      </c>
      <c r="C5" s="60" t="s">
        <v>51</v>
      </c>
      <c r="D5" s="70"/>
      <c r="E5" s="70"/>
      <c r="F5" s="70"/>
      <c r="H5" s="72"/>
      <c r="I5" s="71"/>
      <c r="J5" s="73"/>
    </row>
    <row r="6" spans="1:10" ht="12" customHeight="1" x14ac:dyDescent="0.3">
      <c r="A6" s="60"/>
      <c r="B6" s="55"/>
      <c r="C6" s="60"/>
      <c r="D6" s="70"/>
      <c r="E6" s="70"/>
      <c r="F6" s="70"/>
      <c r="I6" s="71"/>
    </row>
    <row r="7" spans="1:10" x14ac:dyDescent="0.3">
      <c r="A7" s="54" t="s">
        <v>65</v>
      </c>
      <c r="B7" s="54" t="s">
        <v>60</v>
      </c>
      <c r="C7" s="54" t="s">
        <v>61</v>
      </c>
      <c r="D7" s="97">
        <v>0</v>
      </c>
      <c r="E7" s="97">
        <v>0</v>
      </c>
      <c r="F7" s="97">
        <v>0</v>
      </c>
    </row>
    <row r="8" spans="1:10" x14ac:dyDescent="0.3">
      <c r="A8" s="54" t="s">
        <v>65</v>
      </c>
      <c r="B8" s="54" t="s">
        <v>60</v>
      </c>
      <c r="C8" s="54" t="s">
        <v>84</v>
      </c>
      <c r="D8" s="97">
        <v>0</v>
      </c>
      <c r="E8" s="97">
        <v>0</v>
      </c>
      <c r="F8" s="97">
        <v>0</v>
      </c>
    </row>
    <row r="9" spans="1:10" x14ac:dyDescent="0.3">
      <c r="A9" s="54" t="s">
        <v>65</v>
      </c>
      <c r="B9" s="54" t="s">
        <v>60</v>
      </c>
      <c r="C9" s="54" t="s">
        <v>75</v>
      </c>
      <c r="D9" s="97">
        <v>0</v>
      </c>
      <c r="E9" s="97">
        <v>0</v>
      </c>
      <c r="F9" s="97">
        <v>0</v>
      </c>
    </row>
    <row r="10" spans="1:10" x14ac:dyDescent="0.3">
      <c r="C10" s="56"/>
      <c r="D10" s="62"/>
      <c r="E10" s="62"/>
      <c r="F10" s="62"/>
    </row>
    <row r="11" spans="1:10" x14ac:dyDescent="0.3">
      <c r="C11" s="66" t="s">
        <v>66</v>
      </c>
      <c r="D11" s="68">
        <f>SUBTOTAL(9,D7:D9)</f>
        <v>0</v>
      </c>
      <c r="E11" s="68">
        <f>SUBTOTAL(9,E7:E9)</f>
        <v>0</v>
      </c>
      <c r="F11" s="68">
        <f>SUBTOTAL(9,F7:F9)</f>
        <v>0</v>
      </c>
      <c r="G11" s="67" t="s">
        <v>27</v>
      </c>
    </row>
    <row r="12" spans="1:10" x14ac:dyDescent="0.3">
      <c r="C12" s="66"/>
      <c r="D12" s="64"/>
      <c r="E12" s="64"/>
      <c r="F12" s="64"/>
      <c r="G12" s="58"/>
    </row>
    <row r="13" spans="1:10" x14ac:dyDescent="0.3">
      <c r="A13" s="54" t="s">
        <v>67</v>
      </c>
      <c r="B13" s="54" t="s">
        <v>67</v>
      </c>
      <c r="C13" s="54" t="s">
        <v>68</v>
      </c>
      <c r="D13" s="97">
        <v>0</v>
      </c>
      <c r="E13" s="97">
        <v>0</v>
      </c>
      <c r="F13" s="97">
        <v>0</v>
      </c>
      <c r="G13" s="54" t="s">
        <v>128</v>
      </c>
    </row>
    <row r="14" spans="1:10" x14ac:dyDescent="0.3">
      <c r="A14" s="54" t="s">
        <v>67</v>
      </c>
      <c r="B14" s="110" t="s">
        <v>67</v>
      </c>
      <c r="C14" s="73" t="s">
        <v>85</v>
      </c>
      <c r="D14" s="97">
        <v>0</v>
      </c>
      <c r="E14" s="97">
        <v>0</v>
      </c>
      <c r="F14" s="97">
        <v>0</v>
      </c>
      <c r="G14" s="110" t="s">
        <v>128</v>
      </c>
    </row>
    <row r="15" spans="1:10" x14ac:dyDescent="0.3">
      <c r="C15" s="59"/>
      <c r="D15" s="63"/>
      <c r="E15" s="63"/>
      <c r="F15" s="63"/>
      <c r="G15" s="58"/>
    </row>
    <row r="16" spans="1:10" x14ac:dyDescent="0.3">
      <c r="C16" s="66" t="s">
        <v>69</v>
      </c>
      <c r="D16" s="68">
        <f>SUBTOTAL(9,D13:D14)</f>
        <v>0</v>
      </c>
      <c r="E16" s="68">
        <f t="shared" ref="E16:F16" si="0">SUBTOTAL(9,E13:E14)</f>
        <v>0</v>
      </c>
      <c r="F16" s="68">
        <f t="shared" si="0"/>
        <v>0</v>
      </c>
      <c r="G16" s="67" t="s">
        <v>27</v>
      </c>
    </row>
    <row r="17" spans="1:7" x14ac:dyDescent="0.3">
      <c r="C17" s="59"/>
      <c r="D17" s="63"/>
      <c r="E17" s="63"/>
      <c r="F17" s="63"/>
      <c r="G17" s="58"/>
    </row>
    <row r="18" spans="1:7" ht="15" thickBot="1" x14ac:dyDescent="0.35">
      <c r="A18" s="58"/>
      <c r="B18" s="58"/>
      <c r="C18" s="78" t="s">
        <v>93</v>
      </c>
      <c r="D18" s="69">
        <f>SUBTOTAL(9,D7:D16)</f>
        <v>0</v>
      </c>
      <c r="E18" s="69">
        <f>SUBTOTAL(9,E7:E16)</f>
        <v>0</v>
      </c>
      <c r="F18" s="69">
        <f>SUBTOTAL(9,F7:F16)</f>
        <v>0</v>
      </c>
      <c r="G18" s="67" t="s">
        <v>27</v>
      </c>
    </row>
    <row r="19" spans="1:7" x14ac:dyDescent="0.3">
      <c r="A19" s="58"/>
      <c r="B19" s="58"/>
      <c r="C19" s="58"/>
      <c r="D19" s="58"/>
      <c r="E19" s="58"/>
      <c r="F19" s="58"/>
      <c r="G19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97811-3D36-495F-8070-CF20AF45A180}">
  <dimension ref="A1:I10"/>
  <sheetViews>
    <sheetView workbookViewId="0">
      <selection activeCell="C25" sqref="C25"/>
    </sheetView>
  </sheetViews>
  <sheetFormatPr defaultRowHeight="14.4" x14ac:dyDescent="0.3"/>
  <cols>
    <col min="1" max="1" width="24.109375" style="124" bestFit="1" customWidth="1"/>
    <col min="2" max="2" width="33.109375" style="124" bestFit="1" customWidth="1"/>
    <col min="3" max="3" width="33.6640625" style="124" bestFit="1" customWidth="1"/>
    <col min="4" max="8" width="21.33203125" style="124" customWidth="1"/>
    <col min="9" max="9" width="9.88671875" style="124" bestFit="1" customWidth="1"/>
    <col min="10" max="16384" width="8.88671875" style="124"/>
  </cols>
  <sheetData>
    <row r="1" spans="1:9" x14ac:dyDescent="0.3">
      <c r="A1" s="123" t="s">
        <v>129</v>
      </c>
      <c r="B1" s="123" t="s">
        <v>130</v>
      </c>
      <c r="C1" s="123" t="s">
        <v>131</v>
      </c>
      <c r="D1" s="123" t="s">
        <v>132</v>
      </c>
      <c r="E1" s="123" t="s">
        <v>133</v>
      </c>
      <c r="F1" s="123" t="s">
        <v>134</v>
      </c>
      <c r="G1" s="123" t="s">
        <v>135</v>
      </c>
      <c r="H1" s="123" t="s">
        <v>136</v>
      </c>
    </row>
    <row r="2" spans="1:9" x14ac:dyDescent="0.3">
      <c r="A2" s="125" t="s">
        <v>137</v>
      </c>
      <c r="B2" s="125" t="s">
        <v>138</v>
      </c>
      <c r="C2" s="125" t="s">
        <v>139</v>
      </c>
      <c r="D2" s="125" t="s">
        <v>140</v>
      </c>
      <c r="E2" s="125" t="s">
        <v>141</v>
      </c>
      <c r="F2" s="126">
        <v>72000</v>
      </c>
      <c r="G2" s="125" t="s">
        <v>142</v>
      </c>
      <c r="H2" s="125">
        <v>17</v>
      </c>
      <c r="I2" s="127" t="s">
        <v>143</v>
      </c>
    </row>
    <row r="3" spans="1:9" x14ac:dyDescent="0.3">
      <c r="A3" s="125" t="s">
        <v>144</v>
      </c>
      <c r="B3" s="125" t="s">
        <v>145</v>
      </c>
      <c r="C3" s="125" t="s">
        <v>146</v>
      </c>
      <c r="D3" s="125" t="s">
        <v>147</v>
      </c>
      <c r="E3" s="125" t="s">
        <v>148</v>
      </c>
      <c r="F3" s="126">
        <v>15.5</v>
      </c>
      <c r="G3" s="125" t="s">
        <v>149</v>
      </c>
      <c r="H3" s="125">
        <v>0</v>
      </c>
      <c r="I3" s="127" t="s">
        <v>143</v>
      </c>
    </row>
    <row r="4" spans="1:9" x14ac:dyDescent="0.3">
      <c r="A4" s="125" t="s">
        <v>150</v>
      </c>
      <c r="B4" s="125" t="s">
        <v>151</v>
      </c>
      <c r="C4" s="125" t="s">
        <v>152</v>
      </c>
      <c r="D4" s="125" t="s">
        <v>153</v>
      </c>
      <c r="E4" s="125" t="s">
        <v>141</v>
      </c>
      <c r="F4" s="126">
        <v>63240</v>
      </c>
      <c r="G4" s="125" t="s">
        <v>142</v>
      </c>
      <c r="H4" s="125">
        <v>46</v>
      </c>
      <c r="I4" s="127" t="s">
        <v>143</v>
      </c>
    </row>
    <row r="5" spans="1:9" x14ac:dyDescent="0.3">
      <c r="A5" s="125" t="s">
        <v>154</v>
      </c>
      <c r="B5" s="125" t="s">
        <v>155</v>
      </c>
      <c r="C5" s="125" t="s">
        <v>156</v>
      </c>
      <c r="D5" s="125" t="s">
        <v>157</v>
      </c>
      <c r="E5" s="125" t="s">
        <v>141</v>
      </c>
      <c r="F5" s="126">
        <v>65307.360000000001</v>
      </c>
      <c r="G5" s="125" t="s">
        <v>142</v>
      </c>
      <c r="H5" s="125">
        <v>115</v>
      </c>
      <c r="I5" s="127" t="s">
        <v>143</v>
      </c>
    </row>
    <row r="6" spans="1:9" x14ac:dyDescent="0.3">
      <c r="A6" s="125" t="s">
        <v>158</v>
      </c>
      <c r="B6" s="125" t="s">
        <v>159</v>
      </c>
      <c r="C6" s="125" t="s">
        <v>160</v>
      </c>
      <c r="D6" s="125" t="s">
        <v>161</v>
      </c>
      <c r="E6" s="125" t="s">
        <v>141</v>
      </c>
      <c r="F6" s="126">
        <v>27.05</v>
      </c>
      <c r="G6" s="125" t="s">
        <v>149</v>
      </c>
      <c r="H6" s="125">
        <v>38</v>
      </c>
      <c r="I6" s="127" t="s">
        <v>143</v>
      </c>
    </row>
    <row r="7" spans="1:9" x14ac:dyDescent="0.3">
      <c r="A7" s="125" t="s">
        <v>162</v>
      </c>
      <c r="B7" s="125" t="s">
        <v>163</v>
      </c>
      <c r="C7" s="125" t="s">
        <v>164</v>
      </c>
      <c r="D7" s="125" t="s">
        <v>140</v>
      </c>
      <c r="E7" s="125" t="s">
        <v>141</v>
      </c>
      <c r="F7" s="126">
        <v>19.850000000000001</v>
      </c>
      <c r="G7" s="125" t="s">
        <v>149</v>
      </c>
      <c r="H7" s="125">
        <v>17</v>
      </c>
      <c r="I7" s="127" t="s">
        <v>143</v>
      </c>
    </row>
    <row r="8" spans="1:9" x14ac:dyDescent="0.3">
      <c r="A8" s="125" t="s">
        <v>165</v>
      </c>
      <c r="B8" s="125" t="s">
        <v>166</v>
      </c>
      <c r="C8" s="125" t="s">
        <v>167</v>
      </c>
      <c r="D8" s="125" t="s">
        <v>168</v>
      </c>
      <c r="E8" s="125" t="s">
        <v>148</v>
      </c>
      <c r="F8" s="126">
        <v>16.09</v>
      </c>
      <c r="G8" s="125" t="s">
        <v>149</v>
      </c>
      <c r="H8" s="125">
        <v>33</v>
      </c>
      <c r="I8" s="127" t="s">
        <v>143</v>
      </c>
    </row>
    <row r="9" spans="1:9" x14ac:dyDescent="0.3">
      <c r="A9" s="125" t="s">
        <v>169</v>
      </c>
      <c r="B9" s="125" t="s">
        <v>170</v>
      </c>
      <c r="C9" s="125" t="s">
        <v>171</v>
      </c>
      <c r="D9" s="125" t="s">
        <v>172</v>
      </c>
      <c r="E9" s="125" t="s">
        <v>141</v>
      </c>
      <c r="F9" s="126">
        <v>83130</v>
      </c>
      <c r="G9" s="125" t="s">
        <v>142</v>
      </c>
      <c r="H9" s="125">
        <v>22</v>
      </c>
      <c r="I9" s="127" t="s">
        <v>143</v>
      </c>
    </row>
    <row r="10" spans="1:9" x14ac:dyDescent="0.3">
      <c r="A10" s="125" t="s">
        <v>173</v>
      </c>
      <c r="B10" s="125" t="s">
        <v>174</v>
      </c>
      <c r="C10" s="125" t="s">
        <v>175</v>
      </c>
      <c r="D10" s="125" t="s">
        <v>176</v>
      </c>
      <c r="E10" s="125" t="s">
        <v>141</v>
      </c>
      <c r="F10" s="126">
        <v>78540</v>
      </c>
      <c r="G10" s="125" t="s">
        <v>142</v>
      </c>
      <c r="H10" s="125">
        <v>133</v>
      </c>
      <c r="I10" s="127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workbookViewId="0"/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13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14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15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2024-05-08T15:09:23Z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Highway and Infrastructure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